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3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<sst xmlns="http://schemas.openxmlformats.org/spreadsheetml/2006/main" count="117" uniqueCount="70">
  <si>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</si>
  <si>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</si>
  <si>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</si>
  <si>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</si>
  <si>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</si>
  <si>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</si>
  <si>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</si>
  <si>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</si>
  <si>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</si>
  <si>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</si>
  <si>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</si>
  <si>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</si>
  <si>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</si>
  <si>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</si>
  <si>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</si>
  <si>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</si>
  <si>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</si>
  <si>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</si>
  <si>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</si>
  <si>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</si>
  <si>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</si>
  <si>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</si>
  <si>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</si>
  <si>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</si>
  <si>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</si>
  <si>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</si>
  <si>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</si>
  <si>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</si>
  <si>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</si>
  <si>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</si>
  <si>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</si>
  <si>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</si>
  <si>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</si>
  <si>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</si>
  <si>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</si>
  <si>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and</t>
  </si>
  <si>
    <t>SInterdonato@TH-Record.com</t>
  </si>
  <si>
    <t>Tri-Valley</t>
  </si>
  <si>
    <t xml:space="preserve">             Tri-Valley-9</t>
  </si>
  <si>
    <t>TV</t>
  </si>
  <si>
    <t>FT</t>
  </si>
  <si>
    <t>Kenneth Hopkins</t>
  </si>
  <si>
    <t>No Contest</t>
  </si>
  <si>
    <t>Pin</t>
  </si>
  <si>
    <t>Henry Kaufmann</t>
  </si>
  <si>
    <t>Michael Glinski</t>
  </si>
  <si>
    <t>Kalic Perry</t>
  </si>
  <si>
    <t>Joe Conway</t>
  </si>
  <si>
    <t>sectionixwrestling@gmail.com</t>
  </si>
  <si>
    <t xml:space="preserve">          Highland-9</t>
  </si>
  <si>
    <t>Highland</t>
  </si>
  <si>
    <t>Christian Canino</t>
  </si>
  <si>
    <t>H</t>
  </si>
  <si>
    <t>Mike Feliciano</t>
  </si>
  <si>
    <t>4:49</t>
  </si>
  <si>
    <t>Jason Keller</t>
  </si>
  <si>
    <t>20-12</t>
  </si>
  <si>
    <t>Andrew Suliman</t>
  </si>
  <si>
    <t>Zack Milligan</t>
  </si>
  <si>
    <t>Mark Castellanos</t>
  </si>
  <si>
    <t>John Miller</t>
  </si>
  <si>
    <t>Will Sickles</t>
  </si>
  <si>
    <t>1:08</t>
  </si>
  <si>
    <t>Alhondo Mendez</t>
  </si>
  <si>
    <t>0:59</t>
  </si>
  <si>
    <t>Joe Kiss</t>
  </si>
  <si>
    <t>2:50</t>
  </si>
  <si>
    <t>Dom Bellacicco</t>
  </si>
  <si>
    <t>Rob Tranior</t>
  </si>
  <si>
    <t>John Beal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</si>
</sst>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60"/>
      <name val="Arial Black"/>
      <family val="2"/>
    </font>
    <font>
      <u val="single"/>
      <sz val="22"/>
      <color indexed="8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terdonato@TH-Recor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="75" zoomScaleNormal="75" zoomScalePageLayoutView="0" workbookViewId="0" topLeftCell="A1">
      <selection activeCell="M36" sqref="M36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2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7" t="s">
        <v>38</v>
      </c>
      <c r="C4" s="60"/>
      <c r="D4" s="61"/>
      <c r="F4" s="9" t="s">
        <v>4</v>
      </c>
      <c r="G4" s="57" t="s">
        <v>49</v>
      </c>
      <c r="H4" s="58"/>
      <c r="I4" s="58"/>
      <c r="J4" s="58"/>
      <c r="K4" s="58"/>
      <c r="L4" s="58"/>
      <c r="M4" s="59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50</v>
      </c>
      <c r="F8" s="11"/>
      <c r="G8" s="11"/>
      <c r="H8" s="11"/>
      <c r="I8" s="11"/>
      <c r="J8" s="52" t="s">
        <v>52</v>
      </c>
      <c r="L8" s="10" t="s">
        <v>7</v>
      </c>
      <c r="M8" s="12">
        <v>70</v>
      </c>
      <c r="O8" s="5"/>
      <c r="P8" s="55">
        <f>S36-M8</f>
        <v>0</v>
      </c>
    </row>
    <row r="9" spans="7:22" ht="27.75" thickTop="1">
      <c r="G9" s="4" t="s">
        <v>8</v>
      </c>
      <c r="H9" s="13"/>
      <c r="I9" s="14" t="s">
        <v>9</v>
      </c>
      <c r="J9" s="13"/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37</v>
      </c>
      <c r="F13" s="11"/>
      <c r="G13" s="11"/>
      <c r="H13" s="11"/>
      <c r="I13" s="11"/>
      <c r="J13" s="52" t="s">
        <v>39</v>
      </c>
      <c r="L13" s="10" t="s">
        <v>7</v>
      </c>
      <c r="M13" s="12">
        <v>6</v>
      </c>
      <c r="O13" s="5"/>
      <c r="P13" s="55">
        <f>T36-M13</f>
        <v>0</v>
      </c>
    </row>
    <row r="14" spans="7:22" ht="27.75" thickTop="1">
      <c r="G14" s="4" t="s">
        <v>8</v>
      </c>
      <c r="H14" s="13">
        <v>0</v>
      </c>
      <c r="I14" s="14" t="s">
        <v>9</v>
      </c>
      <c r="J14" s="13">
        <v>10</v>
      </c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>
        <v>0</v>
      </c>
      <c r="I15" s="14" t="s">
        <v>9</v>
      </c>
      <c r="J15" s="13">
        <v>6</v>
      </c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42017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H</v>
      </c>
      <c r="R20" s="25" t="str">
        <f>J13</f>
        <v>TV</v>
      </c>
      <c r="S20" s="24" t="str">
        <f>J8</f>
        <v>H</v>
      </c>
      <c r="T20" s="25" t="str">
        <f>J13</f>
        <v>TV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42</v>
      </c>
      <c r="C22" s="31"/>
      <c r="D22" s="29"/>
      <c r="E22" s="28"/>
      <c r="F22" s="32"/>
      <c r="G22" s="32"/>
      <c r="H22" s="32"/>
      <c r="I22" s="32"/>
      <c r="J22" s="32"/>
      <c r="K22" s="33"/>
      <c r="L22" s="29"/>
      <c r="M22" s="63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0</v>
      </c>
      <c r="R22" s="23">
        <f aca="true" t="shared" si="2" ref="R22:R36">IF(D22=$R$20,P22,0)</f>
        <v>0</v>
      </c>
      <c r="S22" s="34">
        <f>Q22</f>
        <v>0</v>
      </c>
      <c r="T22" s="35">
        <f>R22</f>
        <v>0</v>
      </c>
    </row>
    <row r="23" spans="1:20" ht="45">
      <c r="A23" s="30">
        <v>106</v>
      </c>
      <c r="B23" s="49" t="s">
        <v>42</v>
      </c>
      <c r="C23" s="31"/>
      <c r="D23" s="29"/>
      <c r="E23" s="28"/>
      <c r="F23" s="32"/>
      <c r="G23" s="32"/>
      <c r="H23" s="32"/>
      <c r="I23" s="32"/>
      <c r="J23" s="32"/>
      <c r="K23" s="33"/>
      <c r="L23" s="29"/>
      <c r="M23" s="63"/>
      <c r="O23" s="5"/>
      <c r="P23" s="23">
        <f t="shared" si="0"/>
        <v>6</v>
      </c>
      <c r="Q23" s="54">
        <f t="shared" si="1"/>
        <v>0</v>
      </c>
      <c r="R23" s="23">
        <f t="shared" si="2"/>
        <v>0</v>
      </c>
      <c r="S23" s="34">
        <f>SUM($Q$22:Q23)</f>
        <v>0</v>
      </c>
      <c r="T23" s="35">
        <f>SUM($R$22:R23)</f>
        <v>0</v>
      </c>
    </row>
    <row r="24" spans="1:20" ht="45">
      <c r="A24" s="30">
        <v>113</v>
      </c>
      <c r="B24" s="49" t="s">
        <v>51</v>
      </c>
      <c r="C24" s="31"/>
      <c r="D24" s="29" t="s">
        <v>52</v>
      </c>
      <c r="E24" s="28" t="s">
        <v>40</v>
      </c>
      <c r="F24" s="32"/>
      <c r="G24" s="32"/>
      <c r="H24" s="32"/>
      <c r="I24" s="32"/>
      <c r="J24" s="32"/>
      <c r="K24" s="33"/>
      <c r="L24" s="29"/>
      <c r="M24" s="63"/>
      <c r="O24" s="5"/>
      <c r="P24" s="23">
        <f t="shared" si="0"/>
        <v>6</v>
      </c>
      <c r="Q24" s="54">
        <f t="shared" si="1"/>
        <v>6</v>
      </c>
      <c r="R24" s="23">
        <f t="shared" si="2"/>
        <v>0</v>
      </c>
      <c r="S24" s="34">
        <f>SUM($Q$22:Q24)</f>
        <v>6</v>
      </c>
      <c r="T24" s="35">
        <f>SUM($R$22:R24)</f>
        <v>0</v>
      </c>
    </row>
    <row r="25" spans="1:20" ht="45">
      <c r="A25" s="30">
        <v>120</v>
      </c>
      <c r="B25" s="49" t="s">
        <v>53</v>
      </c>
      <c r="C25" s="31"/>
      <c r="D25" s="29" t="s">
        <v>52</v>
      </c>
      <c r="E25" s="28" t="s">
        <v>43</v>
      </c>
      <c r="F25" s="32" t="s">
        <v>41</v>
      </c>
      <c r="G25" s="32"/>
      <c r="H25" s="32"/>
      <c r="I25" s="32"/>
      <c r="J25" s="32"/>
      <c r="K25" s="33"/>
      <c r="L25" s="29" t="s">
        <v>39</v>
      </c>
      <c r="M25" s="63" t="s">
        <v>54</v>
      </c>
      <c r="O25" s="5"/>
      <c r="P25" s="23">
        <f t="shared" si="0"/>
        <v>6</v>
      </c>
      <c r="Q25" s="54">
        <f t="shared" si="1"/>
        <v>6</v>
      </c>
      <c r="R25" s="23">
        <f t="shared" si="2"/>
        <v>0</v>
      </c>
      <c r="S25" s="34">
        <f>SUM($Q$22:Q25)</f>
        <v>12</v>
      </c>
      <c r="T25" s="35">
        <f>SUM($R$22:R25)</f>
        <v>0</v>
      </c>
    </row>
    <row r="26" spans="1:20" ht="45">
      <c r="A26" s="30">
        <v>126</v>
      </c>
      <c r="B26" s="49" t="s">
        <v>55</v>
      </c>
      <c r="C26" s="31"/>
      <c r="D26" s="29" t="s">
        <v>52</v>
      </c>
      <c r="E26" s="28" t="s">
        <v>3</v>
      </c>
      <c r="F26" s="32" t="s">
        <v>44</v>
      </c>
      <c r="G26" s="32"/>
      <c r="H26" s="32"/>
      <c r="I26" s="32"/>
      <c r="J26" s="32"/>
      <c r="K26" s="33"/>
      <c r="L26" s="29" t="s">
        <v>39</v>
      </c>
      <c r="M26" s="63" t="s">
        <v>56</v>
      </c>
      <c r="O26" s="5"/>
      <c r="P26" s="23">
        <f t="shared" si="0"/>
        <v>4</v>
      </c>
      <c r="Q26" s="54">
        <f t="shared" si="1"/>
        <v>4</v>
      </c>
      <c r="R26" s="23">
        <f t="shared" si="2"/>
        <v>0</v>
      </c>
      <c r="S26" s="34">
        <f>SUM($Q$22:Q26)</f>
        <v>16</v>
      </c>
      <c r="T26" s="35">
        <f>SUM($R$22:R26)</f>
        <v>0</v>
      </c>
    </row>
    <row r="27" spans="1:20" ht="45">
      <c r="A27" s="30">
        <v>132</v>
      </c>
      <c r="B27" s="49" t="s">
        <v>57</v>
      </c>
      <c r="C27" s="31"/>
      <c r="D27" s="29" t="s">
        <v>52</v>
      </c>
      <c r="E27" s="28" t="s">
        <v>40</v>
      </c>
      <c r="F27" s="32"/>
      <c r="G27" s="32"/>
      <c r="H27" s="32"/>
      <c r="I27" s="32"/>
      <c r="J27" s="32"/>
      <c r="K27" s="33"/>
      <c r="L27" s="29"/>
      <c r="M27" s="63"/>
      <c r="O27" s="5"/>
      <c r="P27" s="23">
        <f t="shared" si="0"/>
        <v>6</v>
      </c>
      <c r="Q27" s="54">
        <f t="shared" si="1"/>
        <v>6</v>
      </c>
      <c r="R27" s="23">
        <f t="shared" si="2"/>
        <v>0</v>
      </c>
      <c r="S27" s="34">
        <f>SUM($Q$22:Q27)</f>
        <v>22</v>
      </c>
      <c r="T27" s="35">
        <f>SUM($R$22:R27)</f>
        <v>0</v>
      </c>
    </row>
    <row r="28" spans="1:20" ht="45">
      <c r="A28" s="30">
        <v>138</v>
      </c>
      <c r="B28" s="49" t="s">
        <v>58</v>
      </c>
      <c r="C28" s="31"/>
      <c r="D28" s="29" t="s">
        <v>52</v>
      </c>
      <c r="E28" s="28" t="s">
        <v>40</v>
      </c>
      <c r="F28" s="32"/>
      <c r="G28" s="32"/>
      <c r="H28" s="32"/>
      <c r="I28" s="32"/>
      <c r="J28" s="32"/>
      <c r="K28" s="33"/>
      <c r="L28" s="29"/>
      <c r="M28" s="63"/>
      <c r="O28" s="5"/>
      <c r="P28" s="23">
        <f t="shared" si="0"/>
        <v>6</v>
      </c>
      <c r="Q28" s="54">
        <f t="shared" si="1"/>
        <v>6</v>
      </c>
      <c r="R28" s="23">
        <f t="shared" si="2"/>
        <v>0</v>
      </c>
      <c r="S28" s="34">
        <f>SUM($Q$22:Q28)</f>
        <v>28</v>
      </c>
      <c r="T28" s="35">
        <f>SUM($R$22:R28)</f>
        <v>0</v>
      </c>
    </row>
    <row r="29" spans="1:20" ht="45">
      <c r="A29" s="30">
        <v>145</v>
      </c>
      <c r="B29" s="49" t="s">
        <v>59</v>
      </c>
      <c r="C29" s="31"/>
      <c r="D29" s="29" t="s">
        <v>52</v>
      </c>
      <c r="E29" s="28" t="s">
        <v>40</v>
      </c>
      <c r="F29" s="32"/>
      <c r="G29" s="32"/>
      <c r="H29" s="32"/>
      <c r="I29" s="32"/>
      <c r="J29" s="32"/>
      <c r="K29" s="33"/>
      <c r="L29" s="29"/>
      <c r="M29" s="63"/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34</v>
      </c>
      <c r="T29" s="35">
        <f>SUM($R$22:R29)</f>
        <v>0</v>
      </c>
    </row>
    <row r="30" spans="1:20" ht="45">
      <c r="A30" s="30">
        <v>152</v>
      </c>
      <c r="B30" s="49" t="s">
        <v>60</v>
      </c>
      <c r="C30" s="31"/>
      <c r="D30" s="29" t="s">
        <v>52</v>
      </c>
      <c r="E30" s="28" t="s">
        <v>40</v>
      </c>
      <c r="F30" s="32"/>
      <c r="G30" s="32"/>
      <c r="H30" s="32"/>
      <c r="I30" s="32"/>
      <c r="J30" s="32"/>
      <c r="K30" s="33"/>
      <c r="L30" s="29"/>
      <c r="M30" s="63"/>
      <c r="O30" s="5"/>
      <c r="P30" s="23">
        <f t="shared" si="0"/>
        <v>6</v>
      </c>
      <c r="Q30" s="54">
        <f t="shared" si="1"/>
        <v>6</v>
      </c>
      <c r="R30" s="23">
        <f t="shared" si="2"/>
        <v>0</v>
      </c>
      <c r="S30" s="34">
        <f>SUM($Q$22:Q30)</f>
        <v>40</v>
      </c>
      <c r="T30" s="35">
        <f>SUM($R$22:R30)</f>
        <v>0</v>
      </c>
    </row>
    <row r="31" spans="1:20" ht="45">
      <c r="A31" s="30">
        <v>160</v>
      </c>
      <c r="B31" s="49" t="s">
        <v>61</v>
      </c>
      <c r="C31" s="31"/>
      <c r="D31" s="29" t="s">
        <v>52</v>
      </c>
      <c r="E31" s="28" t="s">
        <v>43</v>
      </c>
      <c r="F31" s="32" t="s">
        <v>45</v>
      </c>
      <c r="G31" s="32"/>
      <c r="H31" s="32"/>
      <c r="I31" s="32"/>
      <c r="J31" s="32"/>
      <c r="K31" s="33"/>
      <c r="L31" s="29" t="s">
        <v>39</v>
      </c>
      <c r="M31" s="63" t="s">
        <v>62</v>
      </c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46</v>
      </c>
      <c r="T31" s="35">
        <f>SUM($R$22:R31)</f>
        <v>0</v>
      </c>
    </row>
    <row r="32" spans="1:20" ht="45">
      <c r="A32" s="30">
        <v>170</v>
      </c>
      <c r="B32" s="49" t="s">
        <v>46</v>
      </c>
      <c r="C32" s="31"/>
      <c r="D32" s="29" t="s">
        <v>39</v>
      </c>
      <c r="E32" s="28" t="s">
        <v>43</v>
      </c>
      <c r="F32" s="32" t="s">
        <v>63</v>
      </c>
      <c r="G32" s="32"/>
      <c r="H32" s="32"/>
      <c r="I32" s="32"/>
      <c r="J32" s="32"/>
      <c r="K32" s="33"/>
      <c r="L32" s="29" t="s">
        <v>52</v>
      </c>
      <c r="M32" s="63" t="s">
        <v>64</v>
      </c>
      <c r="O32" s="5"/>
      <c r="P32" s="23">
        <f t="shared" si="0"/>
        <v>6</v>
      </c>
      <c r="Q32" s="54">
        <f t="shared" si="1"/>
        <v>0</v>
      </c>
      <c r="R32" s="23">
        <f t="shared" si="2"/>
        <v>6</v>
      </c>
      <c r="S32" s="34">
        <f>SUM($Q$22:Q32)</f>
        <v>46</v>
      </c>
      <c r="T32" s="35">
        <f>SUM($R$22:R32)</f>
        <v>6</v>
      </c>
    </row>
    <row r="33" spans="1:20" ht="45">
      <c r="A33" s="30">
        <v>182</v>
      </c>
      <c r="B33" s="49" t="s">
        <v>65</v>
      </c>
      <c r="C33" s="31"/>
      <c r="D33" s="29" t="s">
        <v>52</v>
      </c>
      <c r="E33" s="28" t="s">
        <v>43</v>
      </c>
      <c r="F33" s="32" t="s">
        <v>47</v>
      </c>
      <c r="G33" s="32"/>
      <c r="H33" s="32"/>
      <c r="I33" s="32"/>
      <c r="J33" s="32"/>
      <c r="K33" s="33"/>
      <c r="L33" s="29" t="s">
        <v>39</v>
      </c>
      <c r="M33" s="63" t="s">
        <v>66</v>
      </c>
      <c r="O33" s="5"/>
      <c r="P33" s="23">
        <f t="shared" si="0"/>
        <v>6</v>
      </c>
      <c r="Q33" s="54">
        <f t="shared" si="1"/>
        <v>6</v>
      </c>
      <c r="R33" s="23">
        <f t="shared" si="2"/>
        <v>0</v>
      </c>
      <c r="S33" s="34">
        <f>SUM($Q$22:Q33)</f>
        <v>52</v>
      </c>
      <c r="T33" s="35">
        <f>SUM($R$22:R33)</f>
        <v>6</v>
      </c>
    </row>
    <row r="34" spans="1:20" ht="45">
      <c r="A34" s="30">
        <v>195</v>
      </c>
      <c r="B34" s="49" t="s">
        <v>67</v>
      </c>
      <c r="C34" s="31"/>
      <c r="D34" s="29" t="s">
        <v>52</v>
      </c>
      <c r="E34" s="28" t="s">
        <v>40</v>
      </c>
      <c r="F34" s="32"/>
      <c r="G34" s="32"/>
      <c r="H34" s="32"/>
      <c r="I34" s="32"/>
      <c r="J34" s="32"/>
      <c r="K34" s="33"/>
      <c r="L34" s="29"/>
      <c r="M34" s="63"/>
      <c r="O34" s="5"/>
      <c r="P34" s="23">
        <f t="shared" si="0"/>
        <v>6</v>
      </c>
      <c r="Q34" s="54">
        <f t="shared" si="1"/>
        <v>6</v>
      </c>
      <c r="R34" s="23">
        <f t="shared" si="2"/>
        <v>0</v>
      </c>
      <c r="S34" s="34">
        <f>SUM($Q$22:Q34)</f>
        <v>58</v>
      </c>
      <c r="T34" s="35">
        <f>SUM($R$22:R34)</f>
        <v>6</v>
      </c>
    </row>
    <row r="35" spans="1:20" ht="45">
      <c r="A35" s="30">
        <v>220</v>
      </c>
      <c r="B35" s="49" t="s">
        <v>68</v>
      </c>
      <c r="C35" s="31"/>
      <c r="D35" s="29" t="s">
        <v>52</v>
      </c>
      <c r="E35" s="28" t="s">
        <v>40</v>
      </c>
      <c r="F35" s="32"/>
      <c r="G35" s="32"/>
      <c r="H35" s="32"/>
      <c r="I35" s="32"/>
      <c r="J35" s="32"/>
      <c r="K35" s="33"/>
      <c r="L35" s="29"/>
      <c r="M35" s="63"/>
      <c r="O35" s="5"/>
      <c r="P35" s="23">
        <f t="shared" si="0"/>
        <v>6</v>
      </c>
      <c r="Q35" s="54">
        <f t="shared" si="1"/>
        <v>6</v>
      </c>
      <c r="R35" s="23">
        <f t="shared" si="2"/>
        <v>0</v>
      </c>
      <c r="S35" s="34">
        <f>SUM($Q$22:Q35)</f>
        <v>64</v>
      </c>
      <c r="T35" s="35">
        <f>SUM($R$22:R35)</f>
        <v>6</v>
      </c>
    </row>
    <row r="36" spans="1:20" ht="45.75" thickBot="1">
      <c r="A36" s="30">
        <v>285</v>
      </c>
      <c r="B36" s="49" t="s">
        <v>69</v>
      </c>
      <c r="C36" s="31"/>
      <c r="D36" s="29" t="s">
        <v>52</v>
      </c>
      <c r="E36" s="28" t="s">
        <v>40</v>
      </c>
      <c r="F36" s="32"/>
      <c r="G36" s="32"/>
      <c r="H36" s="32"/>
      <c r="I36" s="32"/>
      <c r="J36" s="32"/>
      <c r="K36" s="33"/>
      <c r="L36" s="29"/>
      <c r="M36" s="63"/>
      <c r="O36" s="5"/>
      <c r="P36" s="36">
        <f t="shared" si="0"/>
        <v>6</v>
      </c>
      <c r="Q36" s="54">
        <f t="shared" si="1"/>
        <v>6</v>
      </c>
      <c r="R36" s="23">
        <f t="shared" si="2"/>
        <v>0</v>
      </c>
      <c r="S36" s="37">
        <f>SUM($Q$22:Q36)</f>
        <v>70</v>
      </c>
      <c r="T36" s="38">
        <f>SUM($R$22:R36)</f>
        <v>6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64" t="s">
        <v>48</v>
      </c>
      <c r="M38" s="47"/>
      <c r="O38" s="5"/>
    </row>
    <row r="39" spans="2:15" ht="28.5">
      <c r="B39" s="56" t="s">
        <v>35</v>
      </c>
      <c r="D39" s="65" t="s">
        <v>36</v>
      </c>
      <c r="O39" s="5"/>
    </row>
  </sheetData>
  <sheetProtection/>
  <hyperlinks>
    <hyperlink ref="D39" r:id="rId1" display="SInterdonato@TH-Record.com"/>
  </hyperlinks>
  <printOptions horizontalCentered="1"/>
  <pageMargins left="0.45" right="0.45" top="0.5" bottom="0.5" header="0.3" footer="0.3"/>
  <pageSetup fitToHeight="1" fitToWidth="1" horizontalDpi="600" verticalDpi="600" orientation="portrait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Carey</cp:lastModifiedBy>
  <cp:lastPrinted>2011-11-13T20:52:25Z</cp:lastPrinted>
  <dcterms:created xsi:type="dcterms:W3CDTF">2011-10-31T16:01:39Z</dcterms:created>
  <dcterms:modified xsi:type="dcterms:W3CDTF">2015-01-14T12:54:12Z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